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20" activeTab="1"/>
  </bookViews>
  <sheets>
    <sheet name="様式" sheetId="1" r:id="rId1"/>
    <sheet name="記載例" sheetId="2" r:id="rId2"/>
  </sheets>
  <definedNames>
    <definedName name="_xlfn.IFERROR" hidden="1">#NAME?</definedName>
    <definedName name="_xlnm.Print_Area" localSheetId="1">'記載例'!$B$1:$G$25</definedName>
    <definedName name="_xlnm.Print_Area" localSheetId="0">'様式'!$B$1:$G$29</definedName>
  </definedNames>
  <calcPr fullCalcOnLoad="1"/>
</workbook>
</file>

<file path=xl/sharedStrings.xml><?xml version="1.0" encoding="utf-8"?>
<sst xmlns="http://schemas.openxmlformats.org/spreadsheetml/2006/main" count="68" uniqueCount="53">
  <si>
    <t>①　売上高</t>
  </si>
  <si>
    <t>②　売上原価</t>
  </si>
  <si>
    <t>③　売上総利益
　　（①－②）</t>
  </si>
  <si>
    <t>付加価値額・労働生産性の向上計画</t>
  </si>
  <si>
    <t>④　販売費及び一般管理費</t>
  </si>
  <si>
    <t>⑥　人件費</t>
  </si>
  <si>
    <t>⑦　減価償却費</t>
  </si>
  <si>
    <t>⑧　付加価値額
　　(⑤＋⑥＋⑦）</t>
  </si>
  <si>
    <t>⑤　営業利益
　　（③－④）</t>
  </si>
  <si>
    <t>(A)</t>
  </si>
  <si>
    <t>⑨　付加価値額の伸び率
　　(Aに対する伸び率）</t>
  </si>
  <si>
    <t>⑩　従業員数（人）</t>
  </si>
  <si>
    <t>⑪　従業員一人当たりの
     年間平均労働時間（時間）</t>
  </si>
  <si>
    <t>（単位：千円）</t>
  </si>
  <si>
    <t>(B)</t>
  </si>
  <si>
    <t>⑬　労働生産性の伸び率
　　（Bに対する伸び率）</t>
  </si>
  <si>
    <t>⑫　労働生産性（千円）
　　（③／(⑩×⑪)）</t>
  </si>
  <si>
    <t>※「人件費」は，決算書上の給与，賃金，福利厚生費，役員報酬等（製造原価報告書中のものも含む）の合計を算出してください。</t>
  </si>
  <si>
    <t>※「減価償却費」は，決算書上の販売費及び一般管理費中の減価償却費と，製造原価報告書中の減価償却費との合計を算出してください。</t>
  </si>
  <si>
    <t>※「基準年度」には，補助事業実施年度の前年の決算又は見込を記載してください。</t>
  </si>
  <si>
    <t>売上高と同じ伸びで増加</t>
  </si>
  <si>
    <t>雇用者増分増加</t>
  </si>
  <si>
    <t>本事業で設備投資した分の減価償却費を加算</t>
  </si>
  <si>
    <t>年６％増やしていく</t>
  </si>
  <si>
    <t>１日８時間×月２０日×年１２月</t>
  </si>
  <si>
    <t>※申請時の従業員数を維持する必要があります。</t>
  </si>
  <si>
    <t>⑨　付加価値額の増加率
　　(Aに対する伸び率）</t>
  </si>
  <si>
    <t>⑬　労働生産性の増加率
　　（Bに対する伸び率）</t>
  </si>
  <si>
    <t>※付加価値の増加率又は労働生産性の増加率が年率平均９％以上（３年計画で９％）となる必要があります。</t>
  </si>
  <si>
    <t>基準年度
（●年●月期）</t>
  </si>
  <si>
    <t>１年後
（●年●月期）</t>
  </si>
  <si>
    <t>２年後
（●年●月期）</t>
  </si>
  <si>
    <t>３年後
（●年●月期）</t>
  </si>
  <si>
    <t>年２人ずつ新規雇用</t>
  </si>
  <si>
    <t>⑫　労働生産性
　　（③／(⑩×⑪)）</t>
  </si>
  <si>
    <t>第１号様式　別紙２</t>
  </si>
  <si>
    <t>企業名：</t>
  </si>
  <si>
    <t>注２）「基準年度」には，補助事業実施年度の前年の決算又は見込を記載してください。</t>
  </si>
  <si>
    <t>注３）「人件費」は，決算書上の給与，賃金，福利厚生費，役員報酬等（製造原価報告書中のものも含む）の合計を算出してください。</t>
  </si>
  <si>
    <t>注４）「減価償却費」は，決算書上の販売費及び一般管理費中の減価償却費と，製造原価報告書中の減価償却費との合計を算出してください。</t>
  </si>
  <si>
    <t>注５）今後の付加価値の増加率又は労働生産性の増加率が年率平均３％以上（３年計画で９％）となる必要があります。</t>
  </si>
  <si>
    <t>注６）申請時の従業員数（別紙１：事業計画書に記載の従業員数）を維持する必要があります。（基準年度の「従業員数」は決算期における人数を記載）</t>
  </si>
  <si>
    <t>【参考】労働基準法（昭和22年法律第49号）
（解雇の予告）
第20条　使用者は、労働者を解雇しようとする場合においては、少くとも30日前にその予告をしなければならない。30日前に予告をしない使用者は、30日分以上の平均賃金を支払わなければならない。但し、天災事変その他やむを得ない事由のために事業の継続が不可能となつた場合又は労働者の責に帰すべき事由に基いて解雇する場合においては、この限りでない。
2　前項の予告の日数は、1日について平均賃金を支払つた場合においては、その日数を短縮することができる。
3　前条第2項の規定は、第1項但書の場合にこれを準用する。
第21条　前条の規定は、左の各号の一に該当する労働者については適用しない。
但し、第1号に該当する者が1箇月を超えて引き続き使用されるに至つた場合、第2号若しくは第3号に該当する者が所定の期間を超えて引き続き使用されるに至つた場合又は第4号に該当する者が14日を超えて引き続き使用されるに至つた場合においては、この限りでない。
一　日日雇い入れられる者
二　2箇月以内の期間を定めて使用される者
三　季節的業務に4箇月以内の期間を定めて使用される者
四　試の使用期間中の者</t>
  </si>
  <si>
    <t>注８）「⑪従業員一人当たりの年間平均労働時間」については，平均労働時間の算出方法を記載した書類（任意様式）を添付してください。</t>
  </si>
  <si>
    <r>
      <t xml:space="preserve">注７）従業員数は「常時使用する従業員」数を記載してください。
</t>
    </r>
    <r>
      <rPr>
        <sz val="11"/>
        <color indexed="8"/>
        <rFont val="ＭＳ Ｐ明朝"/>
        <family val="1"/>
      </rPr>
      <t>常時使用する従業員とは，中小企業基本法上，「予め解雇の予告を必要とする者」と解されます。パート・アルバイト・派遣社員等は個別判断となりますが，会社役員及び個人事業主は常時雇用する従業員に該当しません。
なお，根拠資料として，雇用保険の適用事業所台帳または直近の確定申告書類（法人事業概況説明書）等を添付してください。</t>
    </r>
  </si>
  <si>
    <r>
      <t>付加価値額・労働生産性の増加計画</t>
    </r>
    <r>
      <rPr>
        <sz val="6"/>
        <rFont val="ＭＳ Ｐ明朝"/>
        <family val="1"/>
      </rPr>
      <t>注１</t>
    </r>
  </si>
  <si>
    <r>
      <t>基準年度</t>
    </r>
    <r>
      <rPr>
        <vertAlign val="superscript"/>
        <sz val="9"/>
        <rFont val="ＭＳ Ｐ明朝"/>
        <family val="1"/>
      </rPr>
      <t>注２</t>
    </r>
    <r>
      <rPr>
        <sz val="12"/>
        <rFont val="ＭＳ Ｐ明朝"/>
        <family val="1"/>
      </rPr>
      <t xml:space="preserve">
（●年●月期）</t>
    </r>
  </si>
  <si>
    <r>
      <t>⑥　人件費</t>
    </r>
    <r>
      <rPr>
        <vertAlign val="superscript"/>
        <sz val="9"/>
        <rFont val="ＭＳ Ｐ明朝"/>
        <family val="1"/>
      </rPr>
      <t>注３</t>
    </r>
  </si>
  <si>
    <r>
      <t>⑦　減価償却費</t>
    </r>
    <r>
      <rPr>
        <vertAlign val="superscript"/>
        <sz val="10"/>
        <rFont val="ＭＳ Ｐ明朝"/>
        <family val="1"/>
      </rPr>
      <t>注４</t>
    </r>
  </si>
  <si>
    <r>
      <t>⑩　従業員数（人）</t>
    </r>
    <r>
      <rPr>
        <vertAlign val="superscript"/>
        <sz val="10"/>
        <rFont val="ＭＳ Ｐ明朝"/>
        <family val="1"/>
      </rPr>
      <t>注６・７</t>
    </r>
  </si>
  <si>
    <r>
      <t>⑪　従業員一人当たりの</t>
    </r>
    <r>
      <rPr>
        <vertAlign val="superscript"/>
        <sz val="10"/>
        <rFont val="ＭＳ Ｐ明朝"/>
        <family val="1"/>
      </rPr>
      <t>注８</t>
    </r>
    <r>
      <rPr>
        <sz val="12"/>
        <rFont val="ＭＳ Ｐ明朝"/>
        <family val="1"/>
      </rPr>
      <t xml:space="preserve">
     年間平均労働時間（時間）</t>
    </r>
  </si>
  <si>
    <t>注１）計画は会社の決算年度に対応して記入してください。（例）令和６年３月決算分 →　(６年３月期）</t>
  </si>
  <si>
    <t>※計画は会社の決算年度に対応して記入してください。（例）令和６年３月決算分 →　(６年３月期）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</si>
</sst>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0%"/>
    <numFmt numFmtId="184" formatCode="0.00000000"/>
    <numFmt numFmtId="185" formatCode="0.0000000"/>
    <numFmt numFmtId="186" formatCode="0.000000"/>
    <numFmt numFmtId="187" formatCode="0.00000"/>
    <numFmt numFmtId="188" formatCode="0.0000"/>
    <numFmt numFmtId="189" formatCode="0.000"/>
    <numFmt numFmtId="190" formatCode="#,##0.0;[Red]\-#,##0.0"/>
    <numFmt numFmtId="191" formatCode="#,##0.000;[Red]\-#,##0.000"/>
  </numFmts>
  <fonts count="61">
    <font>
      <sz val="11"/>
      <name val="ＭＳ Ｐゴシック"/>
      <family val="3"/>
    </font>
    <font>
      <sz val="6"/>
      <name val="ＭＳ Ｐゴシック"/>
      <family val="3"/>
    </font>
    <font>
      <sz val="12"/>
      <name val="ＭＳ Ｐ明朝"/>
      <family val="1"/>
    </font>
    <font>
      <sz val="16"/>
      <name val="ＭＳ Ｐ明朝"/>
      <family val="1"/>
    </font>
    <font>
      <sz val="11"/>
      <name val="ＭＳ Ｐ明朝"/>
      <family val="1"/>
    </font>
    <font>
      <sz val="11"/>
      <color indexed="8"/>
      <name val="ＭＳ Ｐ明朝"/>
      <family val="1"/>
    </font>
    <font>
      <sz val="10"/>
      <name val="ＭＳ Ｐ明朝"/>
      <family val="1"/>
    </font>
    <font>
      <sz val="6"/>
      <name val="ＭＳ Ｐ明朝"/>
      <family val="1"/>
    </font>
    <font>
      <vertAlign val="superscript"/>
      <sz val="9"/>
      <name val="ＭＳ Ｐ明朝"/>
      <family val="1"/>
    </font>
    <font>
      <vertAlign val="superscrip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0"/>
      <color indexed="8"/>
      <name val="ＭＳ Ｐ明朝"/>
      <family val="1"/>
    </font>
    <font>
      <sz val="10"/>
      <color indexed="8"/>
      <name val="ＭＳ Ｐ明朝"/>
      <family val="1"/>
    </font>
    <font>
      <u val="single"/>
      <sz val="11"/>
      <color indexed="8"/>
      <name val="ＭＳ Ｐ明朝"/>
      <family val="1"/>
    </font>
    <font>
      <sz val="9"/>
      <color indexed="8"/>
      <name val="ＭＳ Ｐ明朝"/>
      <family val="1"/>
    </font>
    <font>
      <sz val="12"/>
      <color indexed="8"/>
      <name val="ＭＳ Ｐ明朝"/>
      <family val="1"/>
    </font>
    <font>
      <u val="single"/>
      <sz val="12"/>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0"/>
      <color theme="1"/>
      <name val="ＭＳ Ｐ明朝"/>
      <family val="1"/>
    </font>
    <font>
      <sz val="10"/>
      <color theme="1"/>
      <name val="ＭＳ Ｐ明朝"/>
      <family val="1"/>
    </font>
    <font>
      <sz val="11"/>
      <color theme="1"/>
      <name val="ＭＳ Ｐ明朝"/>
      <family val="1"/>
    </font>
    <font>
      <u val="single"/>
      <sz val="11"/>
      <color theme="1"/>
      <name val="ＭＳ Ｐ明朝"/>
      <family val="1"/>
    </font>
    <font>
      <sz val="9"/>
      <color theme="1"/>
      <name val="ＭＳ Ｐ明朝"/>
      <family val="1"/>
    </font>
    <font>
      <u val="single"/>
      <sz val="12"/>
      <color theme="1"/>
      <name val="ＭＳ Ｐ明朝"/>
      <family val="1"/>
    </font>
    <font>
      <sz val="12"/>
      <color theme="1"/>
      <name val="ＭＳ Ｐ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medium"/>
      <top style="medium"/>
      <bottom style="medium"/>
    </border>
    <border>
      <left style="thin"/>
      <right style="thin"/>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0" borderId="0" applyNumberFormat="0" applyFill="0" applyBorder="0" applyAlignment="0" applyProtection="0"/>
    <xf numFmtId="0" fontId="53" fillId="31" borderId="0" applyNumberFormat="0" applyBorder="0" applyAlignment="0" applyProtection="0"/>
  </cellStyleXfs>
  <cellXfs count="75">
    <xf numFmtId="0" fontId="0" fillId="0" borderId="0" xfId="0" applyAlignment="1">
      <alignment vertical="center"/>
    </xf>
    <xf numFmtId="0" fontId="2" fillId="0" borderId="0" xfId="0" applyFont="1" applyAlignment="1">
      <alignment vertical="top"/>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xf>
    <xf numFmtId="38" fontId="2" fillId="0" borderId="10" xfId="49" applyFont="1" applyBorder="1" applyAlignment="1">
      <alignment horizontal="right" vertical="center" shrinkToFit="1"/>
    </xf>
    <xf numFmtId="38" fontId="2" fillId="0" borderId="0" xfId="0" applyNumberFormat="1" applyFont="1" applyAlignment="1">
      <alignment vertical="center"/>
    </xf>
    <xf numFmtId="0" fontId="2" fillId="0" borderId="10" xfId="0" applyFont="1" applyBorder="1" applyAlignment="1">
      <alignment horizontal="left" vertical="center" wrapText="1"/>
    </xf>
    <xf numFmtId="38" fontId="2" fillId="32" borderId="11" xfId="49" applyFont="1" applyFill="1" applyBorder="1" applyAlignment="1">
      <alignment vertical="center" shrinkToFit="1"/>
    </xf>
    <xf numFmtId="38" fontId="2" fillId="32" borderId="10" xfId="49" applyFont="1" applyFill="1" applyBorder="1" applyAlignment="1">
      <alignment vertical="center" shrinkToFit="1"/>
    </xf>
    <xf numFmtId="38" fontId="2" fillId="0" borderId="0" xfId="49" applyFont="1" applyFill="1" applyBorder="1" applyAlignment="1">
      <alignment vertical="center" shrinkToFit="1"/>
    </xf>
    <xf numFmtId="0" fontId="2" fillId="0" borderId="10" xfId="0" applyFont="1" applyBorder="1" applyAlignment="1">
      <alignment vertical="center" wrapText="1"/>
    </xf>
    <xf numFmtId="38" fontId="2" fillId="32" borderId="12" xfId="49" applyFont="1" applyFill="1" applyBorder="1" applyAlignment="1">
      <alignment horizontal="right" vertical="center" shrinkToFit="1"/>
    </xf>
    <xf numFmtId="38" fontId="2" fillId="0" borderId="10" xfId="49" applyFont="1" applyFill="1" applyBorder="1" applyAlignment="1">
      <alignment horizontal="right" vertical="center" shrinkToFit="1"/>
    </xf>
    <xf numFmtId="183" fontId="2" fillId="32" borderId="10" xfId="42" applyNumberFormat="1" applyFont="1" applyFill="1" applyBorder="1" applyAlignment="1">
      <alignment vertical="center" shrinkToFit="1"/>
    </xf>
    <xf numFmtId="183" fontId="2" fillId="32" borderId="12" xfId="42" applyNumberFormat="1" applyFont="1" applyFill="1" applyBorder="1" applyAlignment="1">
      <alignment vertical="center" shrinkToFit="1"/>
    </xf>
    <xf numFmtId="183" fontId="2" fillId="32" borderId="13" xfId="42" applyNumberFormat="1" applyFont="1" applyFill="1" applyBorder="1" applyAlignment="1">
      <alignment vertical="center" shrinkToFit="1"/>
    </xf>
    <xf numFmtId="189" fontId="2" fillId="33" borderId="11" xfId="0" applyNumberFormat="1" applyFont="1" applyFill="1" applyBorder="1" applyAlignment="1">
      <alignment vertical="center" wrapText="1"/>
    </xf>
    <xf numFmtId="191" fontId="2" fillId="33" borderId="10" xfId="49" applyNumberFormat="1" applyFont="1" applyFill="1" applyBorder="1" applyAlignment="1">
      <alignment vertical="center" shrinkToFit="1"/>
    </xf>
    <xf numFmtId="191" fontId="2" fillId="33" borderId="14" xfId="49" applyNumberFormat="1" applyFont="1" applyFill="1" applyBorder="1" applyAlignment="1">
      <alignment vertical="center" shrinkToFit="1"/>
    </xf>
    <xf numFmtId="183" fontId="2" fillId="33" borderId="10" xfId="42" applyNumberFormat="1" applyFont="1" applyFill="1" applyBorder="1" applyAlignment="1">
      <alignment vertical="center" shrinkToFit="1"/>
    </xf>
    <xf numFmtId="183" fontId="2" fillId="33" borderId="12" xfId="42" applyNumberFormat="1" applyFont="1" applyFill="1" applyBorder="1" applyAlignment="1">
      <alignment vertical="center" shrinkToFit="1"/>
    </xf>
    <xf numFmtId="183" fontId="2" fillId="33" borderId="13" xfId="42" applyNumberFormat="1" applyFont="1" applyFill="1" applyBorder="1" applyAlignment="1">
      <alignment vertical="center" shrinkToFit="1"/>
    </xf>
    <xf numFmtId="0" fontId="2" fillId="0" borderId="0" xfId="0" applyFont="1" applyBorder="1" applyAlignment="1">
      <alignment vertical="center"/>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Alignment="1">
      <alignment horizontal="right" vertical="center"/>
    </xf>
    <xf numFmtId="38" fontId="4" fillId="0" borderId="0" xfId="0" applyNumberFormat="1" applyFont="1" applyAlignment="1">
      <alignment vertical="center"/>
    </xf>
    <xf numFmtId="0" fontId="4" fillId="0" borderId="0" xfId="0" applyFont="1" applyBorder="1" applyAlignment="1">
      <alignment vertical="center"/>
    </xf>
    <xf numFmtId="0" fontId="4" fillId="0" borderId="0" xfId="0" applyFont="1" applyAlignment="1">
      <alignment vertical="top" wrapText="1"/>
    </xf>
    <xf numFmtId="0" fontId="4" fillId="0" borderId="0" xfId="0" applyFont="1" applyAlignment="1">
      <alignment horizontal="right" vertical="center"/>
    </xf>
    <xf numFmtId="0" fontId="6" fillId="0" borderId="0" xfId="0" applyFont="1" applyAlignment="1">
      <alignment vertical="center" wrapText="1"/>
    </xf>
    <xf numFmtId="0" fontId="54" fillId="0" borderId="0" xfId="0" applyFont="1" applyBorder="1" applyAlignment="1">
      <alignment horizontal="left" vertical="top" wrapText="1"/>
    </xf>
    <xf numFmtId="0" fontId="6" fillId="0" borderId="0" xfId="0" applyFont="1" applyBorder="1" applyAlignment="1">
      <alignment vertical="top" wrapText="1"/>
    </xf>
    <xf numFmtId="0" fontId="55" fillId="0" borderId="0" xfId="0" applyFont="1" applyBorder="1" applyAlignment="1">
      <alignment vertical="top" wrapText="1"/>
    </xf>
    <xf numFmtId="0" fontId="54" fillId="0" borderId="0" xfId="0" applyFont="1" applyBorder="1" applyAlignment="1">
      <alignment vertical="top" wrapText="1"/>
    </xf>
    <xf numFmtId="0" fontId="55" fillId="0" borderId="0" xfId="0" applyFont="1" applyBorder="1" applyAlignment="1">
      <alignment vertical="center" wrapText="1"/>
    </xf>
    <xf numFmtId="0" fontId="3" fillId="0" borderId="0" xfId="0" applyFont="1" applyAlignment="1">
      <alignment vertical="center"/>
    </xf>
    <xf numFmtId="0" fontId="4" fillId="0" borderId="0" xfId="0" applyFont="1" applyBorder="1" applyAlignment="1">
      <alignment horizontal="left" vertical="top" wrapText="1"/>
    </xf>
    <xf numFmtId="0" fontId="56" fillId="0" borderId="0" xfId="0" applyFont="1" applyBorder="1" applyAlignment="1">
      <alignment horizontal="left" vertical="top" wrapText="1"/>
    </xf>
    <xf numFmtId="0" fontId="57" fillId="0" borderId="0" xfId="0" applyFont="1" applyBorder="1" applyAlignment="1">
      <alignment horizontal="left" vertical="top" wrapText="1"/>
    </xf>
    <xf numFmtId="0" fontId="58" fillId="0" borderId="0" xfId="0" applyFont="1" applyBorder="1" applyAlignment="1">
      <alignment horizontal="left" vertical="center" wrapText="1"/>
    </xf>
    <xf numFmtId="0" fontId="3" fillId="0" borderId="0" xfId="0" applyFont="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38" fontId="2" fillId="0" borderId="12" xfId="49" applyFont="1" applyBorder="1" applyAlignment="1">
      <alignment horizontal="right" vertical="center"/>
    </xf>
    <xf numFmtId="38" fontId="2" fillId="0" borderId="11" xfId="49" applyFont="1" applyBorder="1" applyAlignment="1">
      <alignment horizontal="right" vertical="center"/>
    </xf>
    <xf numFmtId="38" fontId="2" fillId="32" borderId="12" xfId="49" applyFont="1" applyFill="1" applyBorder="1" applyAlignment="1">
      <alignment vertical="center" shrinkToFit="1"/>
    </xf>
    <xf numFmtId="38" fontId="2" fillId="32" borderId="11" xfId="49" applyFont="1" applyFill="1" applyBorder="1" applyAlignment="1">
      <alignment vertical="center" shrinkToFit="1"/>
    </xf>
    <xf numFmtId="38" fontId="2" fillId="0" borderId="12" xfId="49" applyFont="1" applyBorder="1" applyAlignment="1">
      <alignment horizontal="right" vertical="center" wrapText="1"/>
    </xf>
    <xf numFmtId="38" fontId="2" fillId="0" borderId="11" xfId="49" applyFont="1" applyBorder="1" applyAlignment="1">
      <alignment horizontal="right" vertical="center" wrapText="1"/>
    </xf>
    <xf numFmtId="0" fontId="2" fillId="0" borderId="12" xfId="0" applyFont="1" applyBorder="1" applyAlignment="1">
      <alignment vertical="center"/>
    </xf>
    <xf numFmtId="0" fontId="2" fillId="0" borderId="17"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horizontal="right"/>
    </xf>
    <xf numFmtId="0" fontId="2" fillId="0" borderId="18" xfId="0" applyFont="1" applyBorder="1" applyAlignment="1">
      <alignment horizontal="right"/>
    </xf>
    <xf numFmtId="0" fontId="2" fillId="33" borderId="19"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4" fillId="0" borderId="0" xfId="0" applyFont="1" applyAlignment="1">
      <alignment horizontal="center" vertical="center"/>
    </xf>
    <xf numFmtId="38" fontId="2" fillId="32" borderId="12" xfId="49" applyFont="1" applyFill="1" applyBorder="1" applyAlignment="1">
      <alignment horizontal="right" vertical="center" shrinkToFit="1"/>
    </xf>
    <xf numFmtId="38" fontId="2" fillId="32" borderId="11" xfId="49" applyFont="1" applyFill="1" applyBorder="1" applyAlignment="1">
      <alignment horizontal="right" vertical="center" shrinkToFit="1"/>
    </xf>
    <xf numFmtId="38" fontId="2" fillId="0" borderId="12" xfId="49" applyFont="1" applyFill="1" applyBorder="1" applyAlignment="1">
      <alignment horizontal="right" vertical="center" shrinkToFit="1"/>
    </xf>
    <xf numFmtId="38" fontId="2" fillId="0" borderId="11" xfId="49" applyFont="1" applyFill="1" applyBorder="1" applyAlignment="1">
      <alignment horizontal="right" vertical="center" shrinkToFit="1"/>
    </xf>
    <xf numFmtId="38" fontId="2" fillId="0" borderId="12" xfId="49" applyFont="1" applyFill="1" applyBorder="1" applyAlignment="1">
      <alignment horizontal="right" vertical="center" wrapText="1"/>
    </xf>
    <xf numFmtId="38" fontId="2" fillId="0" borderId="11" xfId="49" applyFont="1" applyFill="1" applyBorder="1" applyAlignment="1">
      <alignment horizontal="right" vertical="center" wrapText="1"/>
    </xf>
    <xf numFmtId="0" fontId="59" fillId="0" borderId="0" xfId="0" applyFont="1" applyBorder="1" applyAlignment="1">
      <alignment horizontal="left" vertical="top" wrapText="1"/>
    </xf>
    <xf numFmtId="0" fontId="60" fillId="0" borderId="0" xfId="0" applyFont="1" applyBorder="1" applyAlignment="1">
      <alignment horizontal="left" vertical="top" wrapText="1"/>
    </xf>
    <xf numFmtId="0" fontId="2" fillId="0" borderId="0" xfId="0" applyFont="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vertical="top" wrapText="1"/>
    </xf>
    <xf numFmtId="0" fontId="2" fillId="0" borderId="1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J38"/>
  <sheetViews>
    <sheetView view="pageBreakPreview" zoomScale="130" zoomScaleNormal="130" zoomScaleSheetLayoutView="130" zoomScalePageLayoutView="0" workbookViewId="0" topLeftCell="A25">
      <selection activeCell="B22" sqref="B22:G22"/>
    </sheetView>
  </sheetViews>
  <sheetFormatPr defaultColWidth="9.00390625" defaultRowHeight="13.5"/>
  <cols>
    <col min="1" max="1" width="2.625" style="4" customWidth="1"/>
    <col min="2" max="2" width="28.375" style="4" bestFit="1" customWidth="1"/>
    <col min="3" max="3" width="5.125" style="4" customWidth="1"/>
    <col min="4" max="4" width="18.25390625" style="4" customWidth="1"/>
    <col min="5" max="7" width="22.625" style="4" customWidth="1"/>
    <col min="8" max="8" width="3.25390625" style="4" customWidth="1"/>
    <col min="9" max="16384" width="9.00390625" style="4" customWidth="1"/>
  </cols>
  <sheetData>
    <row r="1" ht="20.25" customHeight="1">
      <c r="B1" s="1" t="s">
        <v>35</v>
      </c>
    </row>
    <row r="2" spans="2:10" ht="25.5" customHeight="1">
      <c r="B2" s="45" t="s">
        <v>45</v>
      </c>
      <c r="C2" s="45"/>
      <c r="D2" s="45"/>
      <c r="E2" s="45"/>
      <c r="F2" s="45"/>
      <c r="G2" s="45"/>
      <c r="H2" s="40"/>
      <c r="I2" s="40"/>
      <c r="J2" s="40"/>
    </row>
    <row r="3" spans="2:8" ht="12.75" customHeight="1">
      <c r="B3" s="3"/>
      <c r="C3" s="3"/>
      <c r="D3" s="3"/>
      <c r="E3" s="3"/>
      <c r="F3" s="3"/>
      <c r="G3" s="3"/>
      <c r="H3" s="2"/>
    </row>
    <row r="4" spans="2:8" ht="21.75" customHeight="1">
      <c r="B4" s="54" t="s">
        <v>36</v>
      </c>
      <c r="C4" s="55"/>
      <c r="D4" s="56"/>
      <c r="E4" s="2"/>
      <c r="F4" s="2"/>
      <c r="G4" s="57" t="s">
        <v>13</v>
      </c>
      <c r="H4" s="2"/>
    </row>
    <row r="5" spans="2:8" ht="6.75" customHeight="1" thickBot="1">
      <c r="B5" s="2"/>
      <c r="C5" s="2"/>
      <c r="D5" s="2"/>
      <c r="E5" s="2"/>
      <c r="F5" s="2"/>
      <c r="G5" s="58"/>
      <c r="H5" s="2"/>
    </row>
    <row r="6" spans="2:8" ht="40.5" customHeight="1">
      <c r="B6" s="5"/>
      <c r="C6" s="46" t="s">
        <v>46</v>
      </c>
      <c r="D6" s="47"/>
      <c r="E6" s="6" t="s">
        <v>30</v>
      </c>
      <c r="F6" s="6" t="s">
        <v>31</v>
      </c>
      <c r="G6" s="6" t="s">
        <v>32</v>
      </c>
      <c r="H6" s="2"/>
    </row>
    <row r="7" spans="2:8" ht="36" customHeight="1">
      <c r="B7" s="7" t="s">
        <v>0</v>
      </c>
      <c r="C7" s="48"/>
      <c r="D7" s="49"/>
      <c r="E7" s="8"/>
      <c r="F7" s="8"/>
      <c r="G7" s="8"/>
      <c r="H7" s="9"/>
    </row>
    <row r="8" spans="2:10" ht="36" customHeight="1">
      <c r="B8" s="7" t="s">
        <v>1</v>
      </c>
      <c r="C8" s="48"/>
      <c r="D8" s="49"/>
      <c r="E8" s="8"/>
      <c r="F8" s="8"/>
      <c r="G8" s="8"/>
      <c r="H8" s="9"/>
      <c r="J8" s="30"/>
    </row>
    <row r="9" spans="2:8" ht="36" customHeight="1">
      <c r="B9" s="10" t="s">
        <v>2</v>
      </c>
      <c r="C9" s="50">
        <f>C7-C8</f>
        <v>0</v>
      </c>
      <c r="D9" s="51"/>
      <c r="E9" s="12">
        <f>E7-E8</f>
        <v>0</v>
      </c>
      <c r="F9" s="12">
        <f>F7-F8</f>
        <v>0</v>
      </c>
      <c r="G9" s="12">
        <f>G7-G8</f>
        <v>0</v>
      </c>
      <c r="H9" s="13"/>
    </row>
    <row r="10" spans="2:8" ht="36" customHeight="1">
      <c r="B10" s="10" t="s">
        <v>4</v>
      </c>
      <c r="C10" s="52"/>
      <c r="D10" s="53"/>
      <c r="E10" s="8"/>
      <c r="F10" s="8"/>
      <c r="G10" s="8"/>
      <c r="H10" s="9"/>
    </row>
    <row r="11" spans="2:8" ht="36" customHeight="1">
      <c r="B11" s="14" t="s">
        <v>8</v>
      </c>
      <c r="C11" s="62">
        <f>C9-C10</f>
        <v>0</v>
      </c>
      <c r="D11" s="63"/>
      <c r="E11" s="12">
        <f>E9-E10</f>
        <v>0</v>
      </c>
      <c r="F11" s="12">
        <f>F9-F10</f>
        <v>0</v>
      </c>
      <c r="G11" s="12">
        <f>G9-G10</f>
        <v>0</v>
      </c>
      <c r="H11" s="2"/>
    </row>
    <row r="12" spans="2:8" ht="36" customHeight="1">
      <c r="B12" s="10" t="s">
        <v>47</v>
      </c>
      <c r="C12" s="52"/>
      <c r="D12" s="53"/>
      <c r="E12" s="8"/>
      <c r="F12" s="8"/>
      <c r="G12" s="8"/>
      <c r="H12" s="2"/>
    </row>
    <row r="13" spans="2:8" ht="36" customHeight="1">
      <c r="B13" s="10" t="s">
        <v>48</v>
      </c>
      <c r="C13" s="64"/>
      <c r="D13" s="65"/>
      <c r="E13" s="16"/>
      <c r="F13" s="16"/>
      <c r="G13" s="16"/>
      <c r="H13" s="2"/>
    </row>
    <row r="14" spans="2:8" ht="36" customHeight="1" thickBot="1">
      <c r="B14" s="10" t="s">
        <v>7</v>
      </c>
      <c r="C14" s="15" t="s">
        <v>9</v>
      </c>
      <c r="D14" s="11">
        <f>C11+C12+C13</f>
        <v>0</v>
      </c>
      <c r="E14" s="11">
        <f>E11+E12+E13</f>
        <v>0</v>
      </c>
      <c r="F14" s="11">
        <f>F11+F12+F13</f>
        <v>0</v>
      </c>
      <c r="G14" s="11">
        <f>G11+G12+G13</f>
        <v>0</v>
      </c>
      <c r="H14" s="2"/>
    </row>
    <row r="15" spans="2:8" ht="36" customHeight="1" thickBot="1">
      <c r="B15" s="10" t="s">
        <v>26</v>
      </c>
      <c r="C15" s="59"/>
      <c r="D15" s="60"/>
      <c r="E15" s="17">
        <f>_xlfn.IFERROR((E14-D14)/D14,"")</f>
      </c>
      <c r="F15" s="18">
        <f>_xlfn.IFERROR((F14-D14)/D14,"")</f>
      </c>
      <c r="G15" s="19">
        <f>_xlfn.IFERROR((G14-D14)/D14,"")</f>
      </c>
      <c r="H15" s="2"/>
    </row>
    <row r="16" spans="2:8" ht="36" customHeight="1">
      <c r="B16" s="10" t="s">
        <v>49</v>
      </c>
      <c r="C16" s="66"/>
      <c r="D16" s="67"/>
      <c r="E16" s="16"/>
      <c r="F16" s="16"/>
      <c r="G16" s="16"/>
      <c r="H16" s="2"/>
    </row>
    <row r="17" spans="2:8" ht="36" customHeight="1">
      <c r="B17" s="10" t="s">
        <v>50</v>
      </c>
      <c r="C17" s="66"/>
      <c r="D17" s="67"/>
      <c r="E17" s="16"/>
      <c r="F17" s="16"/>
      <c r="G17" s="16"/>
      <c r="H17" s="2"/>
    </row>
    <row r="18" spans="2:8" ht="36" customHeight="1" thickBot="1">
      <c r="B18" s="10" t="s">
        <v>34</v>
      </c>
      <c r="C18" s="15" t="s">
        <v>14</v>
      </c>
      <c r="D18" s="20">
        <f>_xlfn.IFERROR(C9/(C16*C17),"")</f>
      </c>
      <c r="E18" s="21">
        <f>_xlfn.IFERROR(E9/(E16*E17),"")</f>
      </c>
      <c r="F18" s="21">
        <f>_xlfn.IFERROR(F9/(F16*F17),"")</f>
      </c>
      <c r="G18" s="22">
        <f>_xlfn.IFERROR(G9/(G16*G17),"")</f>
      </c>
      <c r="H18" s="2"/>
    </row>
    <row r="19" spans="2:8" ht="36" customHeight="1" thickBot="1">
      <c r="B19" s="10" t="s">
        <v>27</v>
      </c>
      <c r="C19" s="59"/>
      <c r="D19" s="60"/>
      <c r="E19" s="23">
        <f>_xlfn.IFERROR((E18-$D$18)/$D$18,"")</f>
      </c>
      <c r="F19" s="24">
        <f>_xlfn.IFERROR((F18-$D$18)/$D$18,"")</f>
      </c>
      <c r="G19" s="25">
        <f>_xlfn.IFERROR((G18-$D$18)/$D$18,"")</f>
      </c>
      <c r="H19" s="2"/>
    </row>
    <row r="20" spans="2:7" ht="6.75" customHeight="1">
      <c r="B20" s="31"/>
      <c r="C20" s="31"/>
      <c r="D20" s="31"/>
      <c r="E20" s="31"/>
      <c r="F20" s="31"/>
      <c r="G20" s="31"/>
    </row>
    <row r="21" spans="2:10" s="34" customFormat="1" ht="21.75" customHeight="1">
      <c r="B21" s="41" t="s">
        <v>51</v>
      </c>
      <c r="C21" s="41"/>
      <c r="D21" s="41"/>
      <c r="E21" s="41"/>
      <c r="F21" s="41"/>
      <c r="G21" s="41"/>
      <c r="H21" s="36"/>
      <c r="I21" s="36"/>
      <c r="J21" s="36"/>
    </row>
    <row r="22" spans="2:10" s="34" customFormat="1" ht="21.75" customHeight="1">
      <c r="B22" s="41" t="s">
        <v>37</v>
      </c>
      <c r="C22" s="41"/>
      <c r="D22" s="41"/>
      <c r="E22" s="41"/>
      <c r="F22" s="41"/>
      <c r="G22" s="41"/>
      <c r="H22" s="36"/>
      <c r="I22" s="36"/>
      <c r="J22" s="36"/>
    </row>
    <row r="23" spans="2:10" s="34" customFormat="1" ht="21.75" customHeight="1">
      <c r="B23" s="42" t="s">
        <v>38</v>
      </c>
      <c r="C23" s="42"/>
      <c r="D23" s="42"/>
      <c r="E23" s="42"/>
      <c r="F23" s="42"/>
      <c r="G23" s="42"/>
      <c r="H23" s="37"/>
      <c r="I23" s="37"/>
      <c r="J23" s="37"/>
    </row>
    <row r="24" spans="2:10" s="34" customFormat="1" ht="21.75" customHeight="1">
      <c r="B24" s="42" t="s">
        <v>39</v>
      </c>
      <c r="C24" s="42"/>
      <c r="D24" s="42"/>
      <c r="E24" s="42"/>
      <c r="F24" s="42"/>
      <c r="G24" s="42"/>
      <c r="H24" s="37"/>
      <c r="I24" s="37"/>
      <c r="J24" s="37"/>
    </row>
    <row r="25" spans="2:10" s="34" customFormat="1" ht="21.75" customHeight="1">
      <c r="B25" s="43" t="s">
        <v>40</v>
      </c>
      <c r="C25" s="43"/>
      <c r="D25" s="43"/>
      <c r="E25" s="43"/>
      <c r="F25" s="43"/>
      <c r="G25" s="43"/>
      <c r="H25" s="38"/>
      <c r="I25" s="38"/>
      <c r="J25" s="38"/>
    </row>
    <row r="26" spans="2:10" s="34" customFormat="1" ht="40.5" customHeight="1">
      <c r="B26" s="43" t="s">
        <v>41</v>
      </c>
      <c r="C26" s="43"/>
      <c r="D26" s="43"/>
      <c r="E26" s="43"/>
      <c r="F26" s="43"/>
      <c r="G26" s="43"/>
      <c r="H26" s="37"/>
      <c r="I26" s="37"/>
      <c r="J26" s="37"/>
    </row>
    <row r="27" spans="2:10" s="34" customFormat="1" ht="57" customHeight="1">
      <c r="B27" s="43" t="s">
        <v>44</v>
      </c>
      <c r="C27" s="43"/>
      <c r="D27" s="43"/>
      <c r="E27" s="43"/>
      <c r="F27" s="43"/>
      <c r="G27" s="43"/>
      <c r="H27" s="35"/>
      <c r="I27" s="35"/>
      <c r="J27" s="35"/>
    </row>
    <row r="28" spans="2:10" s="34" customFormat="1" ht="208.5" customHeight="1">
      <c r="B28" s="44" t="s">
        <v>42</v>
      </c>
      <c r="C28" s="44"/>
      <c r="D28" s="44"/>
      <c r="E28" s="44"/>
      <c r="F28" s="44"/>
      <c r="G28" s="44"/>
      <c r="H28" s="39"/>
      <c r="I28" s="39"/>
      <c r="J28" s="39"/>
    </row>
    <row r="29" spans="2:10" s="34" customFormat="1" ht="24" customHeight="1">
      <c r="B29" s="43" t="s">
        <v>43</v>
      </c>
      <c r="C29" s="43"/>
      <c r="D29" s="43"/>
      <c r="E29" s="43"/>
      <c r="F29" s="43"/>
      <c r="G29" s="43"/>
      <c r="H29" s="38"/>
      <c r="I29" s="38"/>
      <c r="J29" s="38"/>
    </row>
    <row r="30" spans="2:7" ht="15" customHeight="1">
      <c r="B30" s="32"/>
      <c r="C30" s="32"/>
      <c r="D30" s="32"/>
      <c r="E30" s="32"/>
      <c r="F30" s="32"/>
      <c r="G30" s="32"/>
    </row>
    <row r="31" ht="15" customHeight="1">
      <c r="A31" s="33"/>
    </row>
    <row r="32" ht="15" customHeight="1"/>
    <row r="33" ht="15" customHeight="1">
      <c r="A33" s="33"/>
    </row>
    <row r="34" ht="15" customHeight="1">
      <c r="A34" s="33"/>
    </row>
    <row r="35" ht="15" customHeight="1">
      <c r="A35" s="33"/>
    </row>
    <row r="36" ht="15" customHeight="1">
      <c r="A36" s="33"/>
    </row>
    <row r="38" spans="1:7" ht="12.75">
      <c r="A38" s="61"/>
      <c r="B38" s="61"/>
      <c r="C38" s="61"/>
      <c r="D38" s="61"/>
      <c r="E38" s="61"/>
      <c r="F38" s="61"/>
      <c r="G38" s="61"/>
    </row>
  </sheetData>
  <sheetProtection formatCells="0"/>
  <mergeCells count="25">
    <mergeCell ref="B21:G21"/>
    <mergeCell ref="B29:G29"/>
    <mergeCell ref="C19:D19"/>
    <mergeCell ref="A38:G38"/>
    <mergeCell ref="C11:D11"/>
    <mergeCell ref="C12:D12"/>
    <mergeCell ref="C13:D13"/>
    <mergeCell ref="C15:D15"/>
    <mergeCell ref="C16:D16"/>
    <mergeCell ref="C17:D17"/>
    <mergeCell ref="B2:G2"/>
    <mergeCell ref="C6:D6"/>
    <mergeCell ref="C7:D7"/>
    <mergeCell ref="C8:D8"/>
    <mergeCell ref="C9:D9"/>
    <mergeCell ref="C10:D10"/>
    <mergeCell ref="B4:D4"/>
    <mergeCell ref="G4:G5"/>
    <mergeCell ref="B22:G22"/>
    <mergeCell ref="B23:G23"/>
    <mergeCell ref="B24:G24"/>
    <mergeCell ref="B25:G25"/>
    <mergeCell ref="B26:G26"/>
    <mergeCell ref="B28:G28"/>
    <mergeCell ref="B27:G27"/>
  </mergeCells>
  <printOptions horizontalCentered="1"/>
  <pageMargins left="0.7086614173228347" right="0.7086614173228347" top="0.7874015748031497" bottom="0.7874015748031497" header="0.5118110236220472" footer="0.5118110236220472"/>
  <pageSetup fitToHeight="0"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tabColor indexed="40"/>
  </sheetPr>
  <dimension ref="A1:J37"/>
  <sheetViews>
    <sheetView tabSelected="1" view="pageBreakPreview" zoomScaleNormal="130" zoomScaleSheetLayoutView="100" zoomScalePageLayoutView="0" workbookViewId="0" topLeftCell="A19">
      <selection activeCell="B21" sqref="B21:G21"/>
    </sheetView>
  </sheetViews>
  <sheetFormatPr defaultColWidth="9.00390625" defaultRowHeight="13.5"/>
  <cols>
    <col min="1" max="1" width="2.625" style="2" customWidth="1"/>
    <col min="2" max="2" width="28.375" style="2" customWidth="1"/>
    <col min="3" max="3" width="3.75390625" style="2" customWidth="1"/>
    <col min="4" max="4" width="12.50390625" style="2" customWidth="1"/>
    <col min="5" max="7" width="16.25390625" style="2" customWidth="1"/>
    <col min="8" max="8" width="3.25390625" style="2" customWidth="1"/>
    <col min="9" max="16384" width="9.00390625" style="2" customWidth="1"/>
  </cols>
  <sheetData>
    <row r="1" ht="20.25" customHeight="1">
      <c r="B1" s="1" t="s">
        <v>35</v>
      </c>
    </row>
    <row r="2" spans="2:7" ht="18.75">
      <c r="B2" s="45" t="s">
        <v>3</v>
      </c>
      <c r="C2" s="45"/>
      <c r="D2" s="45"/>
      <c r="E2" s="45"/>
      <c r="F2" s="45"/>
      <c r="G2" s="45"/>
    </row>
    <row r="3" spans="2:8" s="4" customFormat="1" ht="21.75" customHeight="1">
      <c r="B3" s="74" t="s">
        <v>36</v>
      </c>
      <c r="C3" s="74"/>
      <c r="D3" s="74"/>
      <c r="E3" s="2"/>
      <c r="F3" s="2"/>
      <c r="G3" s="57" t="s">
        <v>13</v>
      </c>
      <c r="H3" s="2"/>
    </row>
    <row r="4" spans="2:8" s="4" customFormat="1" ht="6.75" customHeight="1">
      <c r="B4" s="2"/>
      <c r="C4" s="2"/>
      <c r="D4" s="2"/>
      <c r="E4" s="2"/>
      <c r="F4" s="2"/>
      <c r="G4" s="58"/>
      <c r="H4" s="2"/>
    </row>
    <row r="5" spans="2:7" ht="40.5" customHeight="1">
      <c r="B5" s="5"/>
      <c r="C5" s="71" t="s">
        <v>29</v>
      </c>
      <c r="D5" s="72"/>
      <c r="E5" s="6" t="s">
        <v>30</v>
      </c>
      <c r="F5" s="6" t="s">
        <v>31</v>
      </c>
      <c r="G5" s="6" t="s">
        <v>32</v>
      </c>
    </row>
    <row r="6" spans="2:8" ht="36" customHeight="1">
      <c r="B6" s="7" t="s">
        <v>0</v>
      </c>
      <c r="C6" s="48">
        <v>1606382</v>
      </c>
      <c r="D6" s="49"/>
      <c r="E6" s="8">
        <f>C6*1.06</f>
        <v>1702764.9200000002</v>
      </c>
      <c r="F6" s="8">
        <f>E6*1.06</f>
        <v>1804930.8152000003</v>
      </c>
      <c r="G6" s="8">
        <f>F6*1.06</f>
        <v>1913226.6641120005</v>
      </c>
      <c r="H6" s="9" t="s">
        <v>23</v>
      </c>
    </row>
    <row r="7" spans="2:10" ht="36" customHeight="1">
      <c r="B7" s="7" t="s">
        <v>1</v>
      </c>
      <c r="C7" s="48">
        <v>1327709</v>
      </c>
      <c r="D7" s="49"/>
      <c r="E7" s="8">
        <f>C7*1.06</f>
        <v>1407371.54</v>
      </c>
      <c r="F7" s="8">
        <f>E7*1.06</f>
        <v>1491813.8324000002</v>
      </c>
      <c r="G7" s="8">
        <f>F7*1.06</f>
        <v>1581322.6623440003</v>
      </c>
      <c r="H7" s="9" t="s">
        <v>20</v>
      </c>
      <c r="J7" s="9"/>
    </row>
    <row r="8" spans="2:8" ht="36" customHeight="1">
      <c r="B8" s="10" t="s">
        <v>2</v>
      </c>
      <c r="C8" s="50">
        <f>C6-C7</f>
        <v>278673</v>
      </c>
      <c r="D8" s="51"/>
      <c r="E8" s="12">
        <f>E6-E7</f>
        <v>295393.3800000001</v>
      </c>
      <c r="F8" s="12">
        <f>F6-F7</f>
        <v>313116.9828000001</v>
      </c>
      <c r="G8" s="12">
        <f>G6-G7</f>
        <v>331904.0017680002</v>
      </c>
      <c r="H8" s="13"/>
    </row>
    <row r="9" spans="2:8" ht="36" customHeight="1">
      <c r="B9" s="10" t="s">
        <v>4</v>
      </c>
      <c r="C9" s="52">
        <v>195589</v>
      </c>
      <c r="D9" s="53"/>
      <c r="E9" s="8">
        <f>C9*1.06</f>
        <v>207324.34</v>
      </c>
      <c r="F9" s="8">
        <f>E9*1.06</f>
        <v>219763.8004</v>
      </c>
      <c r="G9" s="8">
        <f>F9*1.06</f>
        <v>232949.62842400002</v>
      </c>
      <c r="H9" s="9" t="s">
        <v>20</v>
      </c>
    </row>
    <row r="10" spans="2:7" ht="36" customHeight="1">
      <c r="B10" s="14" t="s">
        <v>8</v>
      </c>
      <c r="C10" s="62">
        <f>C8-C9</f>
        <v>83084</v>
      </c>
      <c r="D10" s="63"/>
      <c r="E10" s="12">
        <f>E8-E9</f>
        <v>88069.04000000012</v>
      </c>
      <c r="F10" s="12">
        <f>F8-F9</f>
        <v>93353.1824000001</v>
      </c>
      <c r="G10" s="12">
        <f>G8-G9</f>
        <v>98954.37334400017</v>
      </c>
    </row>
    <row r="11" spans="2:8" ht="36" customHeight="1">
      <c r="B11" s="10" t="s">
        <v>5</v>
      </c>
      <c r="C11" s="52">
        <v>501239</v>
      </c>
      <c r="D11" s="53"/>
      <c r="E11" s="8">
        <f>(C11/81)*83</f>
        <v>513615.2716049383</v>
      </c>
      <c r="F11" s="8">
        <f>(C11/81)*85</f>
        <v>525991.5432098766</v>
      </c>
      <c r="G11" s="8">
        <f>(C11/81)*87</f>
        <v>538367.8148148148</v>
      </c>
      <c r="H11" s="2" t="s">
        <v>21</v>
      </c>
    </row>
    <row r="12" spans="2:8" ht="36" customHeight="1">
      <c r="B12" s="10" t="s">
        <v>6</v>
      </c>
      <c r="C12" s="64">
        <v>32449</v>
      </c>
      <c r="D12" s="65"/>
      <c r="E12" s="16">
        <v>34500</v>
      </c>
      <c r="F12" s="16">
        <v>34500</v>
      </c>
      <c r="G12" s="16">
        <v>34500</v>
      </c>
      <c r="H12" s="2" t="s">
        <v>22</v>
      </c>
    </row>
    <row r="13" spans="2:7" ht="36" customHeight="1" thickBot="1">
      <c r="B13" s="10" t="s">
        <v>7</v>
      </c>
      <c r="C13" s="15" t="s">
        <v>9</v>
      </c>
      <c r="D13" s="11">
        <f>C10+C11+C12</f>
        <v>616772</v>
      </c>
      <c r="E13" s="11">
        <f>E10+E11+E12</f>
        <v>636184.3116049385</v>
      </c>
      <c r="F13" s="11">
        <f>F10+F11+F12</f>
        <v>653844.7256098767</v>
      </c>
      <c r="G13" s="11">
        <f>G10+G11+G12</f>
        <v>671822.188158815</v>
      </c>
    </row>
    <row r="14" spans="2:7" ht="36" customHeight="1" thickBot="1">
      <c r="B14" s="10" t="s">
        <v>10</v>
      </c>
      <c r="C14" s="59"/>
      <c r="D14" s="60"/>
      <c r="E14" s="17">
        <f>_xlfn.IFERROR((E13-D13)/D13,"")</f>
        <v>0.03147404811654626</v>
      </c>
      <c r="F14" s="18">
        <f>_xlfn.IFERROR((F13-D13)/D13,"")</f>
        <v>0.06010766638219096</v>
      </c>
      <c r="G14" s="19">
        <f>_xlfn.IFERROR((G13-D13)/D13,"")</f>
        <v>0.08925532961745188</v>
      </c>
    </row>
    <row r="15" spans="2:8" ht="36" customHeight="1">
      <c r="B15" s="10" t="s">
        <v>11</v>
      </c>
      <c r="C15" s="66">
        <v>81</v>
      </c>
      <c r="D15" s="67"/>
      <c r="E15" s="16">
        <v>83</v>
      </c>
      <c r="F15" s="16">
        <v>85</v>
      </c>
      <c r="G15" s="16">
        <v>87</v>
      </c>
      <c r="H15" s="2" t="s">
        <v>33</v>
      </c>
    </row>
    <row r="16" spans="2:8" ht="36" customHeight="1">
      <c r="B16" s="10" t="s">
        <v>12</v>
      </c>
      <c r="C16" s="66">
        <v>1920</v>
      </c>
      <c r="D16" s="67"/>
      <c r="E16" s="16">
        <v>1920</v>
      </c>
      <c r="F16" s="16">
        <v>1920</v>
      </c>
      <c r="G16" s="16">
        <v>1920</v>
      </c>
      <c r="H16" s="2" t="s">
        <v>24</v>
      </c>
    </row>
    <row r="17" spans="2:7" ht="36" customHeight="1" thickBot="1">
      <c r="B17" s="10" t="s">
        <v>16</v>
      </c>
      <c r="C17" s="15" t="s">
        <v>14</v>
      </c>
      <c r="D17" s="20">
        <f>_xlfn.IFERROR(C8/(C15*C16),"")</f>
        <v>1.7918788580246914</v>
      </c>
      <c r="E17" s="21">
        <f>_xlfn.IFERROR(E8/(E15*E16),"")</f>
        <v>1.8536231174698803</v>
      </c>
      <c r="F17" s="21">
        <f>_xlfn.IFERROR(F8/(F15*F16),"")</f>
        <v>1.9186089632352947</v>
      </c>
      <c r="G17" s="22">
        <f>_xlfn.IFERROR(G8/(G15*G16),"")</f>
        <v>1.9869731906609207</v>
      </c>
    </row>
    <row r="18" spans="2:7" ht="36" customHeight="1" thickBot="1">
      <c r="B18" s="10" t="s">
        <v>15</v>
      </c>
      <c r="C18" s="59"/>
      <c r="D18" s="60"/>
      <c r="E18" s="23">
        <f>_xlfn.IFERROR((E17-$D$17)/$D$17,"")</f>
        <v>0.03445783132530162</v>
      </c>
      <c r="F18" s="24">
        <f>_xlfn.IFERROR((F17-$D$17)/$D$17,"")</f>
        <v>0.07072470588235327</v>
      </c>
      <c r="G18" s="25">
        <f>_xlfn.IFERROR((G17-$D$17)/$D$17,"")</f>
        <v>0.10887696551724202</v>
      </c>
    </row>
    <row r="19" spans="2:7" ht="6.75" customHeight="1">
      <c r="B19" s="26"/>
      <c r="C19" s="26"/>
      <c r="D19" s="26"/>
      <c r="E19" s="26"/>
      <c r="F19" s="26"/>
      <c r="G19" s="26"/>
    </row>
    <row r="20" spans="2:7" ht="21.75" customHeight="1">
      <c r="B20" s="73" t="s">
        <v>52</v>
      </c>
      <c r="C20" s="73"/>
      <c r="D20" s="73"/>
      <c r="E20" s="73"/>
      <c r="F20" s="73"/>
      <c r="G20" s="73"/>
    </row>
    <row r="21" spans="2:7" ht="21.75" customHeight="1">
      <c r="B21" s="73" t="s">
        <v>19</v>
      </c>
      <c r="C21" s="73"/>
      <c r="D21" s="73"/>
      <c r="E21" s="73"/>
      <c r="F21" s="73"/>
      <c r="G21" s="73"/>
    </row>
    <row r="22" spans="2:7" ht="36" customHeight="1">
      <c r="B22" s="69" t="s">
        <v>17</v>
      </c>
      <c r="C22" s="69"/>
      <c r="D22" s="69"/>
      <c r="E22" s="69"/>
      <c r="F22" s="69"/>
      <c r="G22" s="69"/>
    </row>
    <row r="23" spans="2:7" ht="36" customHeight="1">
      <c r="B23" s="69" t="s">
        <v>18</v>
      </c>
      <c r="C23" s="69"/>
      <c r="D23" s="69"/>
      <c r="E23" s="69"/>
      <c r="F23" s="69"/>
      <c r="G23" s="69"/>
    </row>
    <row r="24" spans="2:7" ht="21.75" customHeight="1">
      <c r="B24" s="68" t="s">
        <v>25</v>
      </c>
      <c r="C24" s="69"/>
      <c r="D24" s="69"/>
      <c r="E24" s="69"/>
      <c r="F24" s="69"/>
      <c r="G24" s="69"/>
    </row>
    <row r="25" spans="2:7" ht="36" customHeight="1">
      <c r="B25" s="68" t="s">
        <v>28</v>
      </c>
      <c r="C25" s="68"/>
      <c r="D25" s="68"/>
      <c r="E25" s="68"/>
      <c r="F25" s="68"/>
      <c r="G25" s="68"/>
    </row>
    <row r="26" spans="2:7" ht="15" customHeight="1">
      <c r="B26" s="27"/>
      <c r="C26" s="27"/>
      <c r="D26" s="27"/>
      <c r="E26" s="27"/>
      <c r="F26" s="27"/>
      <c r="G26" s="27"/>
    </row>
    <row r="27" spans="1:7" ht="15" customHeight="1">
      <c r="A27" s="26"/>
      <c r="B27" s="27"/>
      <c r="C27" s="27"/>
      <c r="D27" s="27"/>
      <c r="E27" s="27"/>
      <c r="F27" s="27"/>
      <c r="G27" s="27"/>
    </row>
    <row r="28" spans="2:7" ht="13.5">
      <c r="B28" s="28"/>
      <c r="C28" s="28"/>
      <c r="D28" s="28"/>
      <c r="E28" s="28"/>
      <c r="F28" s="28"/>
      <c r="G28" s="28"/>
    </row>
    <row r="29" spans="2:7" ht="15" customHeight="1">
      <c r="B29" s="28"/>
      <c r="C29" s="28"/>
      <c r="D29" s="28"/>
      <c r="E29" s="28"/>
      <c r="F29" s="28"/>
      <c r="G29" s="28"/>
    </row>
    <row r="30" ht="15" customHeight="1">
      <c r="A30" s="29"/>
    </row>
    <row r="31" ht="15" customHeight="1"/>
    <row r="32" ht="15" customHeight="1">
      <c r="A32" s="29"/>
    </row>
    <row r="33" ht="15" customHeight="1">
      <c r="A33" s="29"/>
    </row>
    <row r="34" ht="15" customHeight="1">
      <c r="A34" s="29"/>
    </row>
    <row r="35" ht="15" customHeight="1">
      <c r="A35" s="29"/>
    </row>
    <row r="37" spans="1:7" ht="13.5">
      <c r="A37" s="70"/>
      <c r="B37" s="70"/>
      <c r="C37" s="70"/>
      <c r="D37" s="70"/>
      <c r="E37" s="70"/>
      <c r="F37" s="70"/>
      <c r="G37" s="70"/>
    </row>
  </sheetData>
  <sheetProtection formatCells="0"/>
  <mergeCells count="22">
    <mergeCell ref="B2:G2"/>
    <mergeCell ref="C14:D14"/>
    <mergeCell ref="C15:D15"/>
    <mergeCell ref="C16:D16"/>
    <mergeCell ref="C12:D12"/>
    <mergeCell ref="C11:D11"/>
    <mergeCell ref="C10:D10"/>
    <mergeCell ref="C9:D9"/>
    <mergeCell ref="B3:D3"/>
    <mergeCell ref="G3:G4"/>
    <mergeCell ref="B22:G22"/>
    <mergeCell ref="B23:G23"/>
    <mergeCell ref="B24:G24"/>
    <mergeCell ref="B25:G25"/>
    <mergeCell ref="A37:G37"/>
    <mergeCell ref="C5:D5"/>
    <mergeCell ref="C6:D6"/>
    <mergeCell ref="C7:D7"/>
    <mergeCell ref="C8:D8"/>
    <mergeCell ref="C18:D18"/>
    <mergeCell ref="B20:G20"/>
    <mergeCell ref="B21:G21"/>
  </mergeCells>
  <printOptions horizontalCentered="1"/>
  <pageMargins left="0.35433070866141736" right="0.15748031496062992" top="0.7874015748031497" bottom="0"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鹿児島県</cp:lastModifiedBy>
  <cp:lastPrinted>2022-03-15T07:08:45Z</cp:lastPrinted>
  <dcterms:modified xsi:type="dcterms:W3CDTF">2024-03-14T11:29:52Z</dcterms:modified>
  <cp:category/>
  <cp:version/>
  <cp:contentType/>
  <cp:contentStatus/>
</cp:coreProperties>
</file>